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32680" windowHeight="25520" tabRatio="500"/>
  </bookViews>
  <sheets>
    <sheet name="Allgemein" sheetId="1" r:id="rId1"/>
  </sheets>
  <definedNames>
    <definedName name="_xlnm.Print_Titles" localSheetId="0">Allgemein!$A:$A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G12" i="1"/>
  <c r="D13" i="1"/>
  <c r="G13" i="1"/>
  <c r="F8" i="1"/>
  <c r="H8" i="1"/>
  <c r="I13" i="1"/>
  <c r="D14" i="1"/>
  <c r="G14" i="1"/>
  <c r="I14" i="1"/>
  <c r="D15" i="1"/>
  <c r="G15" i="1"/>
  <c r="I15" i="1"/>
  <c r="D16" i="1"/>
  <c r="G16" i="1"/>
  <c r="I16" i="1"/>
  <c r="D17" i="1"/>
  <c r="G17" i="1"/>
  <c r="I17" i="1"/>
  <c r="D18" i="1"/>
  <c r="G18" i="1"/>
  <c r="I18" i="1"/>
  <c r="D19" i="1"/>
  <c r="G19" i="1"/>
  <c r="I19" i="1"/>
  <c r="D20" i="1"/>
  <c r="G20" i="1"/>
  <c r="I20" i="1"/>
  <c r="D21" i="1"/>
  <c r="G21" i="1"/>
  <c r="I21" i="1"/>
  <c r="D22" i="1"/>
  <c r="G22" i="1"/>
  <c r="I22" i="1"/>
  <c r="D23" i="1"/>
  <c r="G23" i="1"/>
  <c r="I23" i="1"/>
  <c r="I12" i="1"/>
  <c r="E13" i="1"/>
  <c r="H13" i="1"/>
  <c r="E14" i="1"/>
  <c r="H14" i="1"/>
  <c r="E15" i="1"/>
  <c r="H15" i="1"/>
  <c r="E16" i="1"/>
  <c r="H16" i="1"/>
  <c r="E17" i="1"/>
  <c r="H17" i="1"/>
  <c r="E18" i="1"/>
  <c r="H18" i="1"/>
  <c r="E19" i="1"/>
  <c r="H19" i="1"/>
  <c r="E20" i="1"/>
  <c r="H20" i="1"/>
  <c r="E21" i="1"/>
  <c r="H21" i="1"/>
  <c r="E22" i="1"/>
  <c r="H22" i="1"/>
  <c r="E23" i="1"/>
  <c r="H23" i="1"/>
  <c r="E12" i="1"/>
  <c r="H12" i="1"/>
  <c r="H25" i="1"/>
  <c r="H27" i="1"/>
  <c r="I25" i="1"/>
  <c r="F25" i="1"/>
  <c r="E25" i="1"/>
  <c r="D25" i="1"/>
  <c r="B25" i="1"/>
  <c r="H7" i="1"/>
  <c r="I5" i="1"/>
</calcChain>
</file>

<file path=xl/sharedStrings.xml><?xml version="1.0" encoding="utf-8"?>
<sst xmlns="http://schemas.openxmlformats.org/spreadsheetml/2006/main" count="55" uniqueCount="49">
  <si>
    <t>Mitarbeiter</t>
  </si>
  <si>
    <t>➀</t>
  </si>
  <si>
    <t>Peter Mustermann</t>
  </si>
  <si>
    <t>Jahr</t>
  </si>
  <si>
    <t>Ferien</t>
  </si>
  <si>
    <t>Tage</t>
  </si>
  <si>
    <t>Stunden</t>
  </si>
  <si>
    <t>Guthaben pro Jahr bei 100%</t>
  </si>
  <si>
    <t>➁</t>
  </si>
  <si>
    <t>Guthaben pro Mt. bei 100%</t>
  </si>
  <si>
    <t>Arbeitstage</t>
  </si>
  <si>
    <t>Sollstunden</t>
  </si>
  <si>
    <t>Ferienguth.</t>
  </si>
  <si>
    <t>ganzer Monat</t>
  </si>
  <si>
    <t>Ein-/Austritt</t>
  </si>
  <si>
    <t>effektiv</t>
  </si>
  <si>
    <t>bei 100%</t>
  </si>
  <si>
    <t>Prozent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</si>
  <si>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</si>
  <si>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</si>
  <si>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</si>
  <si>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</si>
  <si>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</si>
  <si>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</si>
  <si>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</si>
  <si>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</si>
  <si>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</si>
  <si>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</si>
  <si>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</si>
  <si>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</si>
  <si>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Total</t>
  </si>
  <si>
    <t>➅</t>
  </si>
  <si>
    <t>Name des Mitarbeiters, Jahr der Ferienberechnug und</t>
  </si>
  <si>
    <t>festgelegte Sollstunden pro Tag bei 100%</t>
  </si>
  <si>
    <t>Guthaben der Ferientage pro Jahr</t>
  </si>
  <si>
    <t>➂</t>
  </si>
  <si>
    <t>exkl. Wochenenden und Feiertage, inkl. Ferien</t>
  </si>
  <si>
    <t>➃</t>
  </si>
  <si>
    <t>Bei Ein- oder Austritt mitten im Monat</t>
  </si>
  <si>
    <t>Bei Monaten vor oder nach Arbeitsverhältnis: 0, sonst leer lassen</t>
  </si>
  <si>
    <t>➄</t>
  </si>
  <si>
    <t>Anstellungsgrad im jeweiligen Monat in %</t>
  </si>
  <si>
    <t>In b'Files® übertragen in Feld 'Anspruch Ferienstunden'</t>
  </si>
  <si>
    <t>Sollstunden pro Tag für 100%</t>
  </si>
  <si>
    <t>Rechnerische</t>
  </si>
  <si>
    <t>Anstellung</t>
  </si>
  <si>
    <r>
      <rPr>
        <sz val="12"/>
        <color theme="1"/>
        <rFont val="Zapf Dingbats"/>
        <family val="2"/>
      </rPr>
      <t xml:space="preserve">➃  </t>
    </r>
    <r>
      <rPr>
        <sz val="12"/>
        <color theme="1"/>
        <rFont val="Calibri"/>
        <family val="2"/>
        <charset val="128"/>
        <scheme val="minor"/>
      </rPr>
      <t>Arbeitstage</t>
    </r>
  </si>
  <si>
    <r>
      <rPr>
        <sz val="12"/>
        <color theme="1"/>
        <rFont val="Zapf Dingbats"/>
        <family val="2"/>
      </rPr>
      <t xml:space="preserve">➂    </t>
    </r>
    <r>
      <rPr>
        <sz val="12"/>
        <color theme="1"/>
        <rFont val="Calibri"/>
        <family val="2"/>
        <charset val="128"/>
        <scheme val="minor"/>
      </rPr>
      <t>Arbeitstage</t>
    </r>
  </si>
  <si>
    <r>
      <rPr>
        <sz val="12"/>
        <color theme="1"/>
        <rFont val="Zapf Dingbats"/>
        <family val="2"/>
      </rPr>
      <t xml:space="preserve">➄ </t>
    </r>
    <r>
      <rPr>
        <sz val="12"/>
        <color theme="1"/>
        <rFont val="Calibri"/>
        <family val="2"/>
        <charset val="128"/>
        <scheme val="minor"/>
      </rPr>
      <t>Anstellung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</si>
</sst>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\ &quot;h&quot;"/>
    <numFmt numFmtId="165" formatCode="dd/mm/yyyy;@"/>
    <numFmt numFmtId="166" formatCode="0.0\ \d"/>
    <numFmt numFmtId="167" formatCode="0.000\ \d"/>
    <numFmt numFmtId="168" formatCode="0.00\ \d"/>
    <numFmt numFmtId="170" formatCode="0.0%"/>
  </numFmts>
  <fonts count="7" x14ac:knownFonts="1">
    <font>
      <sz val="12"/>
      <color theme="1"/>
      <name val="Calibri"/>
      <family val="2"/>
      <charset val="128"/>
      <scheme val="minor"/>
    </font>
    <font>
      <b/>
      <sz val="12"/>
      <color theme="1"/>
      <name val="Calibri"/>
      <family val="2"/>
      <scheme val="minor"/>
    </font>
    <font>
      <sz val="12"/>
      <color theme="1"/>
      <name val="Zapf Dingbats"/>
      <family val="2"/>
    </font>
    <font>
      <sz val="12"/>
      <color theme="1"/>
      <name val="Calibri"/>
    </font>
    <font>
      <sz val="8"/>
      <name val="Calibri"/>
      <family val="2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auto="1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164" fontId="0" fillId="2" borderId="3" xfId="0" applyNumberFormat="1" applyFont="1" applyFill="1" applyBorder="1" applyAlignment="1" applyProtection="1">
      <protection locked="0"/>
    </xf>
    <xf numFmtId="165" fontId="0" fillId="0" borderId="0" xfId="0" applyNumberFormat="1"/>
    <xf numFmtId="166" fontId="0" fillId="2" borderId="3" xfId="0" applyNumberFormat="1" applyFill="1" applyBorder="1" applyProtection="1">
      <protection locked="0"/>
    </xf>
    <xf numFmtId="164" fontId="0" fillId="0" borderId="0" xfId="0" applyNumberFormat="1"/>
    <xf numFmtId="167" fontId="0" fillId="0" borderId="0" xfId="0" applyNumberFormat="1"/>
    <xf numFmtId="0" fontId="2" fillId="0" borderId="0" xfId="0" applyFont="1"/>
    <xf numFmtId="0" fontId="1" fillId="0" borderId="0" xfId="0" applyFont="1" applyAlignment="1">
      <alignment horizontal="right"/>
    </xf>
    <xf numFmtId="166" fontId="0" fillId="2" borderId="4" xfId="0" applyNumberFormat="1" applyFill="1" applyBorder="1" applyProtection="1">
      <protection locked="0"/>
    </xf>
    <xf numFmtId="166" fontId="0" fillId="0" borderId="0" xfId="0" applyNumberFormat="1" applyFill="1" applyBorder="1" applyProtection="1">
      <protection locked="0"/>
    </xf>
    <xf numFmtId="9" fontId="0" fillId="3" borderId="4" xfId="0" applyNumberFormat="1" applyFont="1" applyFill="1" applyBorder="1" applyProtection="1">
      <protection locked="0"/>
    </xf>
    <xf numFmtId="166" fontId="0" fillId="2" borderId="5" xfId="0" applyNumberFormat="1" applyFill="1" applyBorder="1" applyProtection="1">
      <protection locked="0"/>
    </xf>
    <xf numFmtId="9" fontId="0" fillId="3" borderId="5" xfId="0" applyNumberFormat="1" applyFon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9" fontId="0" fillId="3" borderId="6" xfId="0" applyNumberFormat="1" applyFont="1" applyFill="1" applyBorder="1" applyProtection="1">
      <protection locked="0"/>
    </xf>
    <xf numFmtId="166" fontId="0" fillId="0" borderId="0" xfId="0" applyNumberFormat="1"/>
    <xf numFmtId="0" fontId="1" fillId="0" borderId="7" xfId="0" applyFont="1" applyBorder="1"/>
    <xf numFmtId="166" fontId="0" fillId="0" borderId="7" xfId="0" applyNumberFormat="1" applyBorder="1"/>
    <xf numFmtId="164" fontId="0" fillId="0" borderId="7" xfId="0" applyNumberFormat="1" applyBorder="1"/>
    <xf numFmtId="10" fontId="0" fillId="0" borderId="7" xfId="0" applyNumberFormat="1" applyBorder="1"/>
    <xf numFmtId="164" fontId="0" fillId="4" borderId="3" xfId="0" applyNumberFormat="1" applyFill="1" applyBorder="1"/>
    <xf numFmtId="10" fontId="0" fillId="0" borderId="0" xfId="0" applyNumberFormat="1"/>
    <xf numFmtId="0" fontId="0" fillId="0" borderId="0" xfId="0" applyFont="1"/>
    <xf numFmtId="168" fontId="0" fillId="0" borderId="7" xfId="0" applyNumberFormat="1" applyFont="1" applyFill="1" applyBorder="1"/>
    <xf numFmtId="167" fontId="1" fillId="0" borderId="0" xfId="0" applyNumberFormat="1" applyFont="1" applyFill="1" applyBorder="1"/>
    <xf numFmtId="0" fontId="0" fillId="0" borderId="0" xfId="0" applyFill="1" applyBorder="1"/>
    <xf numFmtId="0" fontId="3" fillId="0" borderId="0" xfId="0" applyFont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170" fontId="0" fillId="0" borderId="9" xfId="0" applyNumberFormat="1" applyFont="1" applyFill="1" applyBorder="1" applyProtection="1"/>
    <xf numFmtId="0" fontId="0" fillId="0" borderId="0" xfId="0" applyProtection="1"/>
    <xf numFmtId="164" fontId="0" fillId="0" borderId="0" xfId="0" applyNumberFormat="1" applyFont="1" applyFill="1" applyBorder="1" applyAlignment="1" applyProtection="1"/>
    <xf numFmtId="166" fontId="0" fillId="0" borderId="0" xfId="0" applyNumberFormat="1" applyFill="1" applyBorder="1" applyProtection="1"/>
    <xf numFmtId="167" fontId="0" fillId="0" borderId="0" xfId="0" applyNumberFormat="1" applyProtection="1"/>
  </cellXfs>
  <cellStyles count="5">
    <cellStyle name="Besuchter Link" xfId="2" builtinId="9" hidden="1"/>
    <cellStyle name="Besuchter 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fitToPage="1"/>
  </sheetPr>
  <dimension ref="A1:L46"/>
  <sheetViews>
    <sheetView tabSelected="1" zoomScale="175" zoomScaleNormal="175" zoomScalePageLayoutView="175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F4" sqref="F4"/>
    </sheetView>
  </sheetViews>
  <sheetFormatPr baseColWidth="10" defaultRowHeight="15" outlineLevelCol="1" x14ac:dyDescent="0"/>
  <cols>
    <col min="1" max="1" width="14.6640625" customWidth="1"/>
    <col min="2" max="2" width="14.33203125" customWidth="1"/>
    <col min="3" max="3" width="13.33203125" customWidth="1" collapsed="1"/>
    <col min="4" max="5" width="14.6640625" hidden="1" customWidth="1" outlineLevel="1"/>
    <col min="6" max="6" width="11.83203125" customWidth="1"/>
    <col min="7" max="7" width="12.1640625" bestFit="1" customWidth="1"/>
    <col min="8" max="9" width="14.6640625" customWidth="1"/>
    <col min="10" max="10" width="3.1640625" bestFit="1" customWidth="1"/>
  </cols>
  <sheetData>
    <row r="1" spans="1:9" ht="15" customHeight="1" thickBot="1">
      <c r="A1" s="1" t="s">
        <v>0</v>
      </c>
      <c r="C1" s="2" t="s">
        <v>1</v>
      </c>
      <c r="F1" s="29" t="s">
        <v>2</v>
      </c>
      <c r="G1" s="33"/>
      <c r="H1" s="30"/>
    </row>
    <row r="2" spans="1:9" ht="15" customHeight="1" thickBot="1">
      <c r="A2" s="1" t="s">
        <v>3</v>
      </c>
      <c r="F2" s="31">
        <v>2014</v>
      </c>
      <c r="G2" s="34"/>
      <c r="H2" s="32"/>
    </row>
    <row r="3" spans="1:9" ht="15" customHeight="1" thickBot="1">
      <c r="A3" s="1"/>
      <c r="G3" s="37"/>
    </row>
    <row r="4" spans="1:9" ht="15" customHeight="1" thickBot="1">
      <c r="A4" s="1" t="s">
        <v>43</v>
      </c>
      <c r="F4" s="3">
        <v>8.3000000000000007</v>
      </c>
      <c r="G4" s="38"/>
    </row>
    <row r="5" spans="1:9" ht="15" customHeight="1">
      <c r="A5" s="1"/>
      <c r="G5" s="37"/>
      <c r="I5" s="4">
        <f ca="1">TODAY()</f>
        <v>41971</v>
      </c>
    </row>
    <row r="6" spans="1:9" ht="15" customHeight="1" thickBot="1">
      <c r="A6" s="1" t="s">
        <v>4</v>
      </c>
      <c r="F6" s="2" t="s">
        <v>5</v>
      </c>
      <c r="G6" s="35"/>
      <c r="H6" s="2" t="s">
        <v>6</v>
      </c>
    </row>
    <row r="7" spans="1:9" ht="15" customHeight="1" thickBot="1">
      <c r="A7" s="1" t="s">
        <v>7</v>
      </c>
      <c r="C7" s="2" t="s">
        <v>8</v>
      </c>
      <c r="F7" s="5">
        <v>20</v>
      </c>
      <c r="G7" s="39"/>
      <c r="H7" s="6">
        <f>$F$4*F7</f>
        <v>166</v>
      </c>
    </row>
    <row r="8" spans="1:9" ht="15" customHeight="1">
      <c r="A8" s="1" t="s">
        <v>9</v>
      </c>
      <c r="F8" s="7">
        <f>F7/12</f>
        <v>1.6666666666666667</v>
      </c>
      <c r="G8" s="40"/>
      <c r="H8" s="6">
        <f>$F$4*F8</f>
        <v>13.833333333333336</v>
      </c>
    </row>
    <row r="9" spans="1:9" ht="15" customHeight="1"/>
    <row r="10" spans="1:9" ht="15" customHeight="1">
      <c r="A10" s="8"/>
      <c r="B10" s="2" t="s">
        <v>47</v>
      </c>
      <c r="C10" s="2" t="s">
        <v>46</v>
      </c>
      <c r="D10" s="2" t="s">
        <v>10</v>
      </c>
      <c r="E10" s="2" t="s">
        <v>11</v>
      </c>
      <c r="F10" s="2" t="s">
        <v>48</v>
      </c>
      <c r="G10" s="35" t="s">
        <v>44</v>
      </c>
      <c r="H10" s="2" t="s">
        <v>11</v>
      </c>
      <c r="I10" s="9" t="s">
        <v>12</v>
      </c>
    </row>
    <row r="11" spans="1:9" ht="15" customHeight="1" thickBot="1">
      <c r="B11" s="2" t="s">
        <v>13</v>
      </c>
      <c r="C11" s="2" t="s">
        <v>14</v>
      </c>
      <c r="D11" s="2" t="s">
        <v>15</v>
      </c>
      <c r="E11" s="2" t="s">
        <v>16</v>
      </c>
      <c r="F11" s="2" t="s">
        <v>17</v>
      </c>
      <c r="G11" s="2" t="s">
        <v>45</v>
      </c>
      <c r="H11" s="2" t="s">
        <v>15</v>
      </c>
      <c r="I11" s="9" t="s">
        <v>15</v>
      </c>
    </row>
    <row r="12" spans="1:9" ht="15" customHeight="1">
      <c r="A12" t="s">
        <v>18</v>
      </c>
      <c r="B12" s="10">
        <v>21</v>
      </c>
      <c r="C12" s="10"/>
      <c r="D12" s="11">
        <f>IF(C12="",B12,C12)</f>
        <v>21</v>
      </c>
      <c r="E12" s="6">
        <f>$F$4*B12</f>
        <v>174.3</v>
      </c>
      <c r="F12" s="12">
        <v>1</v>
      </c>
      <c r="G12" s="36">
        <f t="shared" ref="G12:G23" si="0">IF(D12="",1,D12/B12*F12)</f>
        <v>1</v>
      </c>
      <c r="H12" s="6">
        <f>E12*G12</f>
        <v>174.3</v>
      </c>
      <c r="I12" s="6">
        <f>$H$8*G12</f>
        <v>13.833333333333336</v>
      </c>
    </row>
    <row r="13" spans="1:9" ht="15" customHeight="1">
      <c r="A13" t="s">
        <v>19</v>
      </c>
      <c r="B13" s="13">
        <v>20</v>
      </c>
      <c r="C13" s="13"/>
      <c r="D13" s="11">
        <f>IF(C13="",B13,C13)</f>
        <v>20</v>
      </c>
      <c r="E13" s="6">
        <f>$F$4*B13</f>
        <v>166</v>
      </c>
      <c r="F13" s="14">
        <v>1</v>
      </c>
      <c r="G13" s="36">
        <f t="shared" si="0"/>
        <v>1</v>
      </c>
      <c r="H13" s="6">
        <f t="shared" ref="H13:H23" si="1">E13*G13</f>
        <v>166</v>
      </c>
      <c r="I13" s="6">
        <f t="shared" ref="I13:I23" si="2">$H$8*G13</f>
        <v>13.833333333333336</v>
      </c>
    </row>
    <row r="14" spans="1:9" ht="15" customHeight="1">
      <c r="A14" t="s">
        <v>20</v>
      </c>
      <c r="B14" s="13">
        <v>21</v>
      </c>
      <c r="C14" s="13"/>
      <c r="D14" s="11">
        <f t="shared" ref="D14:D23" si="3">IF(C14="",B14,C14)</f>
        <v>21</v>
      </c>
      <c r="E14" s="6">
        <f t="shared" ref="E14:E23" si="4">$F$4*B14</f>
        <v>174.3</v>
      </c>
      <c r="F14" s="14">
        <v>1</v>
      </c>
      <c r="G14" s="36">
        <f t="shared" si="0"/>
        <v>1</v>
      </c>
      <c r="H14" s="6">
        <f t="shared" si="1"/>
        <v>174.3</v>
      </c>
      <c r="I14" s="6">
        <f t="shared" si="2"/>
        <v>13.833333333333336</v>
      </c>
    </row>
    <row r="15" spans="1:9" ht="15" customHeight="1">
      <c r="A15" t="s">
        <v>21</v>
      </c>
      <c r="B15" s="13">
        <v>19.5</v>
      </c>
      <c r="C15" s="13"/>
      <c r="D15" s="11">
        <f t="shared" si="3"/>
        <v>19.5</v>
      </c>
      <c r="E15" s="6">
        <f t="shared" si="4"/>
        <v>161.85000000000002</v>
      </c>
      <c r="F15" s="14">
        <v>1</v>
      </c>
      <c r="G15" s="36">
        <f t="shared" si="0"/>
        <v>1</v>
      </c>
      <c r="H15" s="6">
        <f t="shared" si="1"/>
        <v>161.85000000000002</v>
      </c>
      <c r="I15" s="6">
        <f t="shared" si="2"/>
        <v>13.833333333333336</v>
      </c>
    </row>
    <row r="16" spans="1:9" ht="15" customHeight="1">
      <c r="A16" t="s">
        <v>22</v>
      </c>
      <c r="B16" s="13">
        <v>20</v>
      </c>
      <c r="C16" s="13"/>
      <c r="D16" s="11">
        <f t="shared" si="3"/>
        <v>20</v>
      </c>
      <c r="E16" s="6">
        <f t="shared" si="4"/>
        <v>166</v>
      </c>
      <c r="F16" s="14">
        <v>1</v>
      </c>
      <c r="G16" s="36">
        <f t="shared" si="0"/>
        <v>1</v>
      </c>
      <c r="H16" s="6">
        <f t="shared" si="1"/>
        <v>166</v>
      </c>
      <c r="I16" s="6">
        <f t="shared" si="2"/>
        <v>13.833333333333336</v>
      </c>
    </row>
    <row r="17" spans="1:12" ht="15" customHeight="1">
      <c r="A17" t="s">
        <v>23</v>
      </c>
      <c r="B17" s="13">
        <v>20</v>
      </c>
      <c r="C17" s="13"/>
      <c r="D17" s="11">
        <f t="shared" si="3"/>
        <v>20</v>
      </c>
      <c r="E17" s="6">
        <f t="shared" si="4"/>
        <v>166</v>
      </c>
      <c r="F17" s="14">
        <v>1</v>
      </c>
      <c r="G17" s="36">
        <f t="shared" si="0"/>
        <v>1</v>
      </c>
      <c r="H17" s="6">
        <f t="shared" si="1"/>
        <v>166</v>
      </c>
      <c r="I17" s="6">
        <f t="shared" si="2"/>
        <v>13.833333333333336</v>
      </c>
      <c r="L17" s="8"/>
    </row>
    <row r="18" spans="1:12" ht="15" customHeight="1">
      <c r="A18" t="s">
        <v>24</v>
      </c>
      <c r="B18" s="13">
        <v>23</v>
      </c>
      <c r="C18" s="13"/>
      <c r="D18" s="11">
        <f t="shared" si="3"/>
        <v>23</v>
      </c>
      <c r="E18" s="6">
        <f t="shared" si="4"/>
        <v>190.9</v>
      </c>
      <c r="F18" s="14">
        <v>1</v>
      </c>
      <c r="G18" s="36">
        <f t="shared" si="0"/>
        <v>1</v>
      </c>
      <c r="H18" s="6">
        <f t="shared" si="1"/>
        <v>190.9</v>
      </c>
      <c r="I18" s="6">
        <f t="shared" si="2"/>
        <v>13.833333333333336</v>
      </c>
    </row>
    <row r="19" spans="1:12" ht="15" customHeight="1">
      <c r="A19" t="s">
        <v>25</v>
      </c>
      <c r="B19" s="13">
        <v>20</v>
      </c>
      <c r="C19" s="13"/>
      <c r="D19" s="11">
        <f t="shared" si="3"/>
        <v>20</v>
      </c>
      <c r="E19" s="6">
        <f t="shared" si="4"/>
        <v>166</v>
      </c>
      <c r="F19" s="14">
        <v>1</v>
      </c>
      <c r="G19" s="36">
        <f t="shared" si="0"/>
        <v>1</v>
      </c>
      <c r="H19" s="6">
        <f t="shared" si="1"/>
        <v>166</v>
      </c>
      <c r="I19" s="6">
        <f t="shared" si="2"/>
        <v>13.833333333333336</v>
      </c>
    </row>
    <row r="20" spans="1:12" ht="15" customHeight="1">
      <c r="A20" t="s">
        <v>26</v>
      </c>
      <c r="B20" s="13">
        <v>21.5</v>
      </c>
      <c r="C20" s="13"/>
      <c r="D20" s="11">
        <f t="shared" si="3"/>
        <v>21.5</v>
      </c>
      <c r="E20" s="6">
        <f t="shared" si="4"/>
        <v>178.45000000000002</v>
      </c>
      <c r="F20" s="14">
        <v>1</v>
      </c>
      <c r="G20" s="36">
        <f t="shared" si="0"/>
        <v>1</v>
      </c>
      <c r="H20" s="6">
        <f t="shared" si="1"/>
        <v>178.45000000000002</v>
      </c>
      <c r="I20" s="6">
        <f t="shared" si="2"/>
        <v>13.833333333333336</v>
      </c>
    </row>
    <row r="21" spans="1:12" ht="15" customHeight="1">
      <c r="A21" t="s">
        <v>27</v>
      </c>
      <c r="B21" s="13">
        <v>23</v>
      </c>
      <c r="C21" s="13"/>
      <c r="D21" s="11">
        <f t="shared" si="3"/>
        <v>23</v>
      </c>
      <c r="E21" s="6">
        <f t="shared" si="4"/>
        <v>190.9</v>
      </c>
      <c r="F21" s="14">
        <v>1</v>
      </c>
      <c r="G21" s="36">
        <f t="shared" si="0"/>
        <v>1</v>
      </c>
      <c r="H21" s="6">
        <f t="shared" si="1"/>
        <v>190.9</v>
      </c>
      <c r="I21" s="6">
        <f t="shared" si="2"/>
        <v>13.833333333333336</v>
      </c>
    </row>
    <row r="22" spans="1:12" ht="15" customHeight="1">
      <c r="A22" t="s">
        <v>28</v>
      </c>
      <c r="B22" s="13">
        <v>20</v>
      </c>
      <c r="C22" s="13"/>
      <c r="D22" s="11">
        <f t="shared" si="3"/>
        <v>20</v>
      </c>
      <c r="E22" s="6">
        <f t="shared" si="4"/>
        <v>166</v>
      </c>
      <c r="F22" s="14">
        <v>1</v>
      </c>
      <c r="G22" s="36">
        <f t="shared" si="0"/>
        <v>1</v>
      </c>
      <c r="H22" s="6">
        <f t="shared" si="1"/>
        <v>166</v>
      </c>
      <c r="I22" s="6">
        <f t="shared" si="2"/>
        <v>13.833333333333336</v>
      </c>
    </row>
    <row r="23" spans="1:12" ht="15" customHeight="1" thickBot="1">
      <c r="A23" t="s">
        <v>29</v>
      </c>
      <c r="B23" s="15">
        <v>20.5</v>
      </c>
      <c r="C23" s="15"/>
      <c r="D23" s="11">
        <f t="shared" si="3"/>
        <v>20.5</v>
      </c>
      <c r="E23" s="6">
        <f t="shared" si="4"/>
        <v>170.15</v>
      </c>
      <c r="F23" s="16">
        <v>1</v>
      </c>
      <c r="G23" s="36">
        <f t="shared" si="0"/>
        <v>1</v>
      </c>
      <c r="H23" s="6">
        <f t="shared" si="1"/>
        <v>170.15</v>
      </c>
      <c r="I23" s="6">
        <f t="shared" si="2"/>
        <v>13.833333333333336</v>
      </c>
    </row>
    <row r="24" spans="1:12" ht="15" customHeight="1" thickBot="1">
      <c r="B24" s="17"/>
      <c r="C24" s="17"/>
      <c r="D24" s="17"/>
      <c r="E24" s="6"/>
      <c r="G24" s="37"/>
      <c r="H24" s="6"/>
      <c r="I24" s="6"/>
    </row>
    <row r="25" spans="1:12" ht="15" customHeight="1" thickBot="1">
      <c r="A25" s="18" t="s">
        <v>30</v>
      </c>
      <c r="B25" s="19">
        <f>SUM(B12:B23)</f>
        <v>249.5</v>
      </c>
      <c r="C25" s="19"/>
      <c r="D25" s="19">
        <f>SUM(D12:D23)</f>
        <v>249.5</v>
      </c>
      <c r="E25" s="20">
        <f>SUM(E12:E23)</f>
        <v>2070.8500000000004</v>
      </c>
      <c r="F25" s="21">
        <f>AVERAGE(F12:F23)</f>
        <v>1</v>
      </c>
      <c r="G25" s="21"/>
      <c r="H25" s="20">
        <f>SUM(H12:H23)</f>
        <v>2070.8500000000004</v>
      </c>
      <c r="I25" s="22">
        <f>SUM(I12:I23)</f>
        <v>166.00000000000009</v>
      </c>
      <c r="J25" s="8" t="s">
        <v>31</v>
      </c>
    </row>
    <row r="26" spans="1:12" ht="15" customHeight="1">
      <c r="B26" s="17"/>
      <c r="C26" s="17"/>
      <c r="D26" s="17"/>
      <c r="E26" s="6"/>
      <c r="F26" s="23"/>
      <c r="G26" s="23"/>
      <c r="H26" s="6"/>
      <c r="I26" s="6"/>
    </row>
    <row r="27" spans="1:12" ht="15" customHeight="1">
      <c r="D27" s="24"/>
      <c r="H27" s="25">
        <f>H25/F4</f>
        <v>249.50000000000003</v>
      </c>
      <c r="I27" s="26"/>
      <c r="J27" s="27"/>
    </row>
    <row r="28" spans="1:12" ht="15" customHeight="1"/>
    <row r="29" spans="1:12" ht="15" customHeight="1">
      <c r="A29" s="2" t="s">
        <v>1</v>
      </c>
      <c r="B29" t="s">
        <v>32</v>
      </c>
    </row>
    <row r="30" spans="1:12" ht="15" customHeight="1">
      <c r="B30" t="s">
        <v>33</v>
      </c>
    </row>
    <row r="31" spans="1:12" ht="15" customHeight="1">
      <c r="A31" s="2" t="s">
        <v>8</v>
      </c>
      <c r="B31" t="s">
        <v>34</v>
      </c>
    </row>
    <row r="32" spans="1:12" ht="15" customHeight="1">
      <c r="A32" s="28" t="s">
        <v>35</v>
      </c>
      <c r="B32" s="24" t="s">
        <v>36</v>
      </c>
    </row>
    <row r="33" spans="1:2" ht="15" customHeight="1">
      <c r="A33" s="28" t="s">
        <v>37</v>
      </c>
      <c r="B33" t="s">
        <v>38</v>
      </c>
    </row>
    <row r="34" spans="1:2" ht="15" customHeight="1">
      <c r="A34" s="28"/>
      <c r="B34" t="s">
        <v>39</v>
      </c>
    </row>
    <row r="35" spans="1:2" ht="15" customHeight="1">
      <c r="A35" s="28" t="s">
        <v>40</v>
      </c>
      <c r="B35" t="s">
        <v>41</v>
      </c>
    </row>
    <row r="36" spans="1:2" ht="15" customHeight="1">
      <c r="A36" s="28" t="s">
        <v>31</v>
      </c>
      <c r="B36" t="s">
        <v>42</v>
      </c>
    </row>
    <row r="37" spans="1:2" ht="15" customHeight="1"/>
    <row r="38" spans="1:2" ht="15" customHeight="1"/>
    <row r="39" spans="1:2" ht="15" customHeight="1"/>
    <row r="40" spans="1:2" ht="15" customHeight="1"/>
    <row r="41" spans="1:2" ht="15" customHeight="1"/>
    <row r="42" spans="1:2" ht="15" customHeight="1"/>
    <row r="43" spans="1:2" ht="15" customHeight="1"/>
    <row r="44" spans="1:2" ht="15" customHeight="1"/>
    <row r="45" spans="1:2" ht="15" customHeight="1"/>
    <row r="46" spans="1:2" ht="15" customHeight="1"/>
  </sheetData>
  <sheetProtection password="C693" sheet="1" objects="1" scenarios="1" selectLockedCells="1"/>
  <mergeCells count="2">
    <mergeCell ref="F1:H1"/>
    <mergeCell ref="F2:H2"/>
  </mergeCells>
  <phoneticPr fontId="4" type="noConversion"/>
  <pageMargins left="0.75000000000000011" right="0.75000000000000011" top="1" bottom="1" header="0.5" footer="0.5"/>
  <pageSetup paperSize="9" scale="76" orientation="portrait" horizontalDpi="4294967292" verticalDpi="4294967292"/>
  <headerFooter>
    <oddFooter>&amp;L&amp;"Calibri,Standard"&amp;K000000b'Files&amp;R&amp;"Calibri,Standard"&amp;K000000September 2014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Allgemein</vt:lpstr>
    </vt:vector>
  </TitlesOfParts>
  <Company>ArchitekturPlus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 Mijatovic</dc:creator>
  <cp:lastModifiedBy>Sascha Mijatovic</cp:lastModifiedBy>
  <cp:lastPrinted>2014-09-03T15:09:42Z</cp:lastPrinted>
  <dcterms:created xsi:type="dcterms:W3CDTF">2014-09-03T15:07:52Z</dcterms:created>
  <dcterms:modified xsi:type="dcterms:W3CDTF">2014-11-28T14:37:19Z</dcterms:modified>
</cp:coreProperties>
</file>